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ign5932\Desktop\"/>
    </mc:Choice>
  </mc:AlternateContent>
  <xr:revisionPtr revIDLastSave="0" documentId="13_ncr:40009_{AA3250AF-31CE-4F3F-A077-1556B5C432D4}" xr6:coauthVersionLast="45" xr6:coauthVersionMax="45" xr10:uidLastSave="{00000000-0000-0000-0000-000000000000}"/>
  <bookViews>
    <workbookView xWindow="28680" yWindow="-120" windowWidth="29040" windowHeight="15840"/>
  </bookViews>
  <sheets>
    <sheet name="Eksamensgennemsnit H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J10" i="3" l="1"/>
  <c r="I27" i="3"/>
  <c r="I10" i="3"/>
  <c r="J27" i="3"/>
  <c r="I17" i="3"/>
  <c r="J17" i="3"/>
  <c r="J29" i="3"/>
  <c r="I29" i="3"/>
  <c r="J5" i="3"/>
  <c r="J6" i="3"/>
  <c r="J7" i="3"/>
  <c r="J8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9" i="3"/>
  <c r="I5" i="3"/>
  <c r="I7" i="3"/>
  <c r="I8" i="3"/>
  <c r="I9" i="3"/>
  <c r="I11" i="3"/>
  <c r="I12" i="3"/>
  <c r="I13" i="3"/>
  <c r="I14" i="3"/>
  <c r="I15" i="3"/>
  <c r="I16" i="3"/>
  <c r="I18" i="3"/>
  <c r="I19" i="3"/>
  <c r="I21" i="3"/>
  <c r="I22" i="3"/>
  <c r="I23" i="3"/>
  <c r="I24" i="3"/>
  <c r="I25" i="3"/>
  <c r="I26" i="3"/>
  <c r="I20" i="3"/>
  <c r="I32" i="3" l="1"/>
  <c r="I31" i="3"/>
  <c r="B34" i="3" l="1"/>
  <c r="B35" i="3" s="1"/>
  <c r="D34" i="3" l="1"/>
</calcChain>
</file>

<file path=xl/sharedStrings.xml><?xml version="1.0" encoding="utf-8"?>
<sst xmlns="http://schemas.openxmlformats.org/spreadsheetml/2006/main" count="63" uniqueCount="37">
  <si>
    <t>A</t>
  </si>
  <si>
    <t>B</t>
  </si>
  <si>
    <t>C</t>
  </si>
  <si>
    <t>Vægt</t>
  </si>
  <si>
    <t>Dansk</t>
  </si>
  <si>
    <t>Engelsk</t>
  </si>
  <si>
    <t>Matematik</t>
  </si>
  <si>
    <t>Samfundsfag</t>
  </si>
  <si>
    <t>Idræt</t>
  </si>
  <si>
    <t>Biologi</t>
  </si>
  <si>
    <t>Billedkunst</t>
  </si>
  <si>
    <t>Dramatik</t>
  </si>
  <si>
    <t>Mediefag</t>
  </si>
  <si>
    <t>Musik</t>
  </si>
  <si>
    <t>Astronomi</t>
  </si>
  <si>
    <t>Erhvervsøkonomi</t>
  </si>
  <si>
    <t>Psykologi</t>
  </si>
  <si>
    <t>Sum af anvendte vægte</t>
  </si>
  <si>
    <t>mdt</t>
  </si>
  <si>
    <t>skr</t>
  </si>
  <si>
    <t>Større skriftlig opgave</t>
  </si>
  <si>
    <t>Eksamenskarakterer</t>
  </si>
  <si>
    <t>Vægtet
karakter</t>
  </si>
  <si>
    <t>Religion</t>
  </si>
  <si>
    <t>Foreløbigt eksamensresultat</t>
  </si>
  <si>
    <t>Sum af vægtede eksamenskarakterer</t>
  </si>
  <si>
    <t>Latin</t>
  </si>
  <si>
    <t>Eksamensresultat</t>
  </si>
  <si>
    <t>Bemærk, at det foreløbige eksamensresultat skal være mindst 2 inden afrunding for at eksamenen er bestået.</t>
  </si>
  <si>
    <t>Den naturvidenskabelige faggruppe (enkelt fagligt)</t>
  </si>
  <si>
    <t>Den naturvidenskabelige faggruppe (fælles fagligt)</t>
  </si>
  <si>
    <t>Kultur- og samfundsfagsgruppen (enkelt fagligt)</t>
  </si>
  <si>
    <t>Kultur- og samfundsfagsgruppen (fælles fagligt)</t>
  </si>
  <si>
    <t>Karakter</t>
  </si>
  <si>
    <t>Vagfag på C-niveau</t>
  </si>
  <si>
    <t>Skal udfyldes</t>
  </si>
  <si>
    <t>Fag du måske har haft. Skriv din karakter, hvis du har haft faget. Obs udfyld ud for rigtigt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</si>
</sst>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17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72" fontId="1" fillId="0" borderId="0" xfId="0" applyNumberFormat="1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0" fillId="0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hidden="1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wrapText="1"/>
      <protection hidden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5"/>
  <sheetViews>
    <sheetView showGridLines="0" tabSelected="1" zoomScaleNormal="100" workbookViewId="0">
      <selection activeCell="L22" sqref="L22"/>
    </sheetView>
  </sheetViews>
  <sheetFormatPr defaultRowHeight="12.75" x14ac:dyDescent="0.2"/>
  <cols>
    <col min="1" max="1" width="39.28515625" style="1" customWidth="1"/>
    <col min="2" max="2" width="3.85546875" style="1" bestFit="1" customWidth="1"/>
    <col min="3" max="3" width="5" style="1" bestFit="1" customWidth="1"/>
    <col min="4" max="4" width="7.42578125" style="1" bestFit="1" customWidth="1"/>
    <col min="5" max="5" width="5" style="1" bestFit="1" customWidth="1"/>
    <col min="6" max="6" width="7.42578125" style="1" bestFit="1" customWidth="1"/>
    <col min="7" max="7" width="5" style="1" bestFit="1" customWidth="1"/>
    <col min="8" max="8" width="7.42578125" style="1" bestFit="1" customWidth="1"/>
    <col min="9" max="9" width="8.42578125" style="1" customWidth="1"/>
    <col min="10" max="10" width="6.85546875" style="29" hidden="1" customWidth="1"/>
    <col min="11" max="11" width="6.140625" style="1" customWidth="1"/>
    <col min="12" max="12" width="5.7109375" style="1" customWidth="1"/>
    <col min="13" max="16384" width="9.140625" style="3"/>
  </cols>
  <sheetData>
    <row r="1" spans="1:12" ht="15.75" x14ac:dyDescent="0.25">
      <c r="C1" s="25" t="s">
        <v>21</v>
      </c>
      <c r="D1" s="25"/>
      <c r="E1" s="25"/>
      <c r="F1" s="25"/>
      <c r="G1" s="25"/>
      <c r="H1" s="25"/>
      <c r="I1" s="25"/>
      <c r="K1" s="26"/>
      <c r="L1" s="26"/>
    </row>
    <row r="2" spans="1:12" ht="6" customHeight="1" x14ac:dyDescent="0.2">
      <c r="K2" s="3"/>
      <c r="L2" s="3"/>
    </row>
    <row r="3" spans="1:12" x14ac:dyDescent="0.2">
      <c r="A3" s="46" t="s">
        <v>35</v>
      </c>
      <c r="C3" s="27" t="s">
        <v>0</v>
      </c>
      <c r="D3" s="27"/>
      <c r="E3" s="27" t="s">
        <v>1</v>
      </c>
      <c r="F3" s="27"/>
      <c r="G3" s="27" t="s">
        <v>2</v>
      </c>
      <c r="H3" s="27"/>
      <c r="I3" s="28" t="s">
        <v>22</v>
      </c>
      <c r="K3" s="3"/>
      <c r="L3" s="3"/>
    </row>
    <row r="4" spans="1:12" ht="25.5" customHeight="1" x14ac:dyDescent="0.2">
      <c r="A4" s="56" t="s">
        <v>36</v>
      </c>
      <c r="B4" s="3"/>
      <c r="C4" s="5" t="s">
        <v>3</v>
      </c>
      <c r="D4" s="5" t="s">
        <v>33</v>
      </c>
      <c r="E4" s="5" t="s">
        <v>3</v>
      </c>
      <c r="F4" s="5" t="s">
        <v>33</v>
      </c>
      <c r="G4" s="5" t="s">
        <v>3</v>
      </c>
      <c r="H4" s="5" t="s">
        <v>33</v>
      </c>
      <c r="I4" s="27"/>
      <c r="K4" s="2"/>
      <c r="L4" s="3"/>
    </row>
    <row r="5" spans="1:12" x14ac:dyDescent="0.2">
      <c r="A5" s="6" t="s">
        <v>14</v>
      </c>
      <c r="B5" s="7" t="s">
        <v>18</v>
      </c>
      <c r="C5" s="8"/>
      <c r="D5" s="8"/>
      <c r="E5" s="8"/>
      <c r="F5" s="8"/>
      <c r="G5" s="9">
        <v>1</v>
      </c>
      <c r="H5" s="49"/>
      <c r="I5" s="10" t="str">
        <f t="shared" ref="I5:I19" si="0">IF(ISNUMBER(D5),C5*D5,IF(ISNUMBER(F5),E5*F5,IF(ISNUMBER(H5),G5*H5,"")))</f>
        <v/>
      </c>
      <c r="J5" s="30">
        <f>IF(ISNUMBER(D5),C5,IF(ISNUMBER(F5),E5,IF(ISNUMBER(H5),G5,0)))</f>
        <v>0</v>
      </c>
      <c r="K5" s="2"/>
      <c r="L5" s="3"/>
    </row>
    <row r="6" spans="1:12" ht="12.75" customHeight="1" x14ac:dyDescent="0.2">
      <c r="A6" s="6" t="s">
        <v>10</v>
      </c>
      <c r="B6" s="7" t="s">
        <v>18</v>
      </c>
      <c r="C6" s="33"/>
      <c r="D6" s="33"/>
      <c r="E6" s="34">
        <v>1.5</v>
      </c>
      <c r="F6" s="48"/>
      <c r="G6" s="34">
        <v>1</v>
      </c>
      <c r="H6" s="47"/>
      <c r="I6" s="34" t="str">
        <f>IF(ISNUMBER(D6),C6*D6,IF(ISNUMBER(F6),E6*F6,IF(ISNUMBER(H6),G6*H6,"")))</f>
        <v/>
      </c>
      <c r="J6" s="30">
        <f>IF(ISNUMBER(D6),C6,IF(ISNUMBER(F6),E6,IF(ISNUMBER(H6),G6,0)))</f>
        <v>0</v>
      </c>
      <c r="K6" s="2"/>
      <c r="L6" s="3"/>
    </row>
    <row r="7" spans="1:12" x14ac:dyDescent="0.2">
      <c r="A7" s="6" t="s">
        <v>9</v>
      </c>
      <c r="B7" s="7" t="s">
        <v>18</v>
      </c>
      <c r="C7" s="33"/>
      <c r="D7" s="33"/>
      <c r="E7" s="34">
        <v>1.5</v>
      </c>
      <c r="F7" s="48"/>
      <c r="G7" s="33"/>
      <c r="H7" s="33"/>
      <c r="I7" s="34" t="str">
        <f t="shared" si="0"/>
        <v/>
      </c>
      <c r="J7" s="30">
        <f>IF(ISNUMBER(D7),C7,IF(ISNUMBER(F7),E7,IF(ISNUMBER(H7),G7,0)))</f>
        <v>0</v>
      </c>
      <c r="K7" s="2"/>
      <c r="L7" s="3"/>
    </row>
    <row r="8" spans="1:12" s="4" customFormat="1" x14ac:dyDescent="0.2">
      <c r="A8" s="24" t="s">
        <v>4</v>
      </c>
      <c r="B8" s="42" t="s">
        <v>18</v>
      </c>
      <c r="C8" s="34">
        <v>1</v>
      </c>
      <c r="D8" s="39"/>
      <c r="E8" s="35"/>
      <c r="F8" s="35"/>
      <c r="G8" s="35"/>
      <c r="H8" s="35"/>
      <c r="I8" s="34" t="str">
        <f t="shared" si="0"/>
        <v/>
      </c>
      <c r="J8" s="30">
        <f>IF(ISNUMBER(D8),C8,IF(ISNUMBER(F8),E8,IF(ISNUMBER(H8),G8,0)))</f>
        <v>0</v>
      </c>
    </row>
    <row r="9" spans="1:12" s="4" customFormat="1" ht="12" customHeight="1" x14ac:dyDescent="0.2">
      <c r="A9" s="24"/>
      <c r="B9" s="42" t="s">
        <v>19</v>
      </c>
      <c r="C9" s="34">
        <v>1</v>
      </c>
      <c r="D9" s="39"/>
      <c r="E9" s="35"/>
      <c r="F9" s="35"/>
      <c r="G9" s="35"/>
      <c r="H9" s="35"/>
      <c r="I9" s="34" t="str">
        <f t="shared" si="0"/>
        <v/>
      </c>
      <c r="J9" s="30">
        <f>IF(ISNUMBER(D9),C9,IF(ISNUMBER(F9),E9,IF(ISNUMBER(H9),G9,0)))</f>
        <v>0</v>
      </c>
    </row>
    <row r="10" spans="1:12" s="4" customFormat="1" ht="12" customHeight="1" x14ac:dyDescent="0.2">
      <c r="A10" s="6" t="s">
        <v>29</v>
      </c>
      <c r="B10" s="42" t="s">
        <v>18</v>
      </c>
      <c r="C10" s="36"/>
      <c r="D10" s="36"/>
      <c r="E10" s="35"/>
      <c r="F10" s="35"/>
      <c r="G10" s="34">
        <v>0.75</v>
      </c>
      <c r="H10" s="40"/>
      <c r="I10" s="34" t="str">
        <f t="shared" si="0"/>
        <v/>
      </c>
      <c r="J10" s="30">
        <f>IF(ISNUMBER(D10),C10,IF(ISNUMBER(F10),E10,IF(ISNUMBER(H10),G10,0)))</f>
        <v>0</v>
      </c>
    </row>
    <row r="11" spans="1:12" s="4" customFormat="1" ht="12" customHeight="1" x14ac:dyDescent="0.2">
      <c r="A11" s="6" t="s">
        <v>30</v>
      </c>
      <c r="B11" s="42" t="s">
        <v>18</v>
      </c>
      <c r="C11" s="36"/>
      <c r="D11" s="36"/>
      <c r="E11" s="35"/>
      <c r="F11" s="35"/>
      <c r="G11" s="34">
        <v>0.75</v>
      </c>
      <c r="H11" s="40"/>
      <c r="I11" s="34" t="str">
        <f t="shared" si="0"/>
        <v/>
      </c>
      <c r="J11" s="30">
        <f t="shared" ref="J11:J26" si="1">IF(ISNUMBER(D11),C11,IF(ISNUMBER(F11),E11,IF(ISNUMBER(H11),G11,0)))</f>
        <v>0</v>
      </c>
    </row>
    <row r="12" spans="1:12" s="4" customFormat="1" ht="12" customHeight="1" x14ac:dyDescent="0.2">
      <c r="A12" s="6" t="s">
        <v>11</v>
      </c>
      <c r="B12" s="42" t="s">
        <v>18</v>
      </c>
      <c r="C12" s="36"/>
      <c r="D12" s="36"/>
      <c r="E12" s="34">
        <v>1.5</v>
      </c>
      <c r="F12" s="51"/>
      <c r="G12" s="34">
        <v>1</v>
      </c>
      <c r="H12" s="50"/>
      <c r="I12" s="34" t="str">
        <f t="shared" si="0"/>
        <v/>
      </c>
      <c r="J12" s="30">
        <f t="shared" si="1"/>
        <v>0</v>
      </c>
    </row>
    <row r="13" spans="1:12" s="4" customFormat="1" x14ac:dyDescent="0.2">
      <c r="A13" s="24" t="s">
        <v>5</v>
      </c>
      <c r="B13" s="42" t="s">
        <v>18</v>
      </c>
      <c r="C13" s="43"/>
      <c r="D13" s="44"/>
      <c r="E13" s="34">
        <v>0.75</v>
      </c>
      <c r="F13" s="39"/>
      <c r="G13" s="35"/>
      <c r="H13" s="35"/>
      <c r="I13" s="34" t="str">
        <f t="shared" si="0"/>
        <v/>
      </c>
      <c r="J13" s="30">
        <f t="shared" si="1"/>
        <v>0</v>
      </c>
    </row>
    <row r="14" spans="1:12" s="4" customFormat="1" ht="13.5" customHeight="1" x14ac:dyDescent="0.2">
      <c r="A14" s="24"/>
      <c r="B14" s="42" t="s">
        <v>19</v>
      </c>
      <c r="C14" s="43"/>
      <c r="D14" s="45"/>
      <c r="E14" s="34">
        <v>0.75</v>
      </c>
      <c r="F14" s="39"/>
      <c r="G14" s="35"/>
      <c r="H14" s="35"/>
      <c r="I14" s="34" t="str">
        <f t="shared" si="0"/>
        <v/>
      </c>
      <c r="J14" s="30">
        <f t="shared" si="1"/>
        <v>0</v>
      </c>
    </row>
    <row r="15" spans="1:12" s="4" customFormat="1" ht="13.5" customHeight="1" x14ac:dyDescent="0.2">
      <c r="A15" s="6" t="s">
        <v>15</v>
      </c>
      <c r="B15" s="42" t="s">
        <v>18</v>
      </c>
      <c r="C15" s="43"/>
      <c r="D15" s="36"/>
      <c r="E15" s="37"/>
      <c r="F15" s="36"/>
      <c r="G15" s="34">
        <v>1</v>
      </c>
      <c r="H15" s="50"/>
      <c r="I15" s="34" t="str">
        <f t="shared" si="0"/>
        <v/>
      </c>
      <c r="J15" s="30">
        <f t="shared" si="1"/>
        <v>0</v>
      </c>
    </row>
    <row r="16" spans="1:12" s="4" customFormat="1" ht="13.5" customHeight="1" x14ac:dyDescent="0.2">
      <c r="A16" s="6" t="s">
        <v>8</v>
      </c>
      <c r="B16" s="42" t="s">
        <v>18</v>
      </c>
      <c r="C16" s="36"/>
      <c r="D16" s="36"/>
      <c r="E16" s="34">
        <v>1.5</v>
      </c>
      <c r="F16" s="51"/>
      <c r="G16" s="34">
        <v>1</v>
      </c>
      <c r="H16" s="50"/>
      <c r="I16" s="34" t="str">
        <f t="shared" si="0"/>
        <v/>
      </c>
      <c r="J16" s="30">
        <f t="shared" si="1"/>
        <v>0</v>
      </c>
    </row>
    <row r="17" spans="1:10" s="4" customFormat="1" ht="13.5" customHeight="1" x14ac:dyDescent="0.2">
      <c r="A17" s="6" t="s">
        <v>31</v>
      </c>
      <c r="B17" s="42" t="s">
        <v>18</v>
      </c>
      <c r="C17" s="36"/>
      <c r="D17" s="36"/>
      <c r="E17" s="34">
        <v>1</v>
      </c>
      <c r="F17" s="39"/>
      <c r="G17" s="37"/>
      <c r="H17" s="35"/>
      <c r="I17" s="34" t="str">
        <f t="shared" si="0"/>
        <v/>
      </c>
      <c r="J17" s="30">
        <f t="shared" si="1"/>
        <v>0</v>
      </c>
    </row>
    <row r="18" spans="1:10" s="4" customFormat="1" ht="13.5" customHeight="1" x14ac:dyDescent="0.2">
      <c r="A18" s="6" t="s">
        <v>32</v>
      </c>
      <c r="B18" s="42" t="s">
        <v>18</v>
      </c>
      <c r="C18" s="36"/>
      <c r="D18" s="36"/>
      <c r="E18" s="34">
        <v>1</v>
      </c>
      <c r="F18" s="39"/>
      <c r="G18" s="37"/>
      <c r="H18" s="35"/>
      <c r="I18" s="34" t="str">
        <f t="shared" si="0"/>
        <v/>
      </c>
      <c r="J18" s="30">
        <f t="shared" si="1"/>
        <v>0</v>
      </c>
    </row>
    <row r="19" spans="1:10" s="4" customFormat="1" ht="13.5" customHeight="1" x14ac:dyDescent="0.2">
      <c r="A19" s="6" t="s">
        <v>26</v>
      </c>
      <c r="B19" s="42" t="s">
        <v>18</v>
      </c>
      <c r="C19" s="36"/>
      <c r="D19" s="36"/>
      <c r="E19" s="37"/>
      <c r="F19" s="36"/>
      <c r="G19" s="38">
        <v>1</v>
      </c>
      <c r="H19" s="52"/>
      <c r="I19" s="34" t="str">
        <f t="shared" si="0"/>
        <v/>
      </c>
      <c r="J19" s="30">
        <f t="shared" si="1"/>
        <v>0</v>
      </c>
    </row>
    <row r="20" spans="1:10" s="4" customFormat="1" x14ac:dyDescent="0.2">
      <c r="A20" s="24" t="s">
        <v>6</v>
      </c>
      <c r="B20" s="42" t="s">
        <v>18</v>
      </c>
      <c r="C20" s="35"/>
      <c r="D20" s="35"/>
      <c r="E20" s="34">
        <v>0.75</v>
      </c>
      <c r="F20" s="51"/>
      <c r="G20" s="34">
        <v>0.5</v>
      </c>
      <c r="H20" s="50"/>
      <c r="I20" s="34" t="str">
        <f t="shared" ref="I20:I26" si="2">IF(ISNUMBER(D20),C20*D20,IF(ISNUMBER(F20),E20*F20,IF(ISNUMBER(H20),G20*H20,"")))</f>
        <v/>
      </c>
      <c r="J20" s="30">
        <f t="shared" si="1"/>
        <v>0</v>
      </c>
    </row>
    <row r="21" spans="1:10" s="4" customFormat="1" ht="13.5" customHeight="1" x14ac:dyDescent="0.2">
      <c r="A21" s="24"/>
      <c r="B21" s="42" t="s">
        <v>19</v>
      </c>
      <c r="C21" s="35"/>
      <c r="D21" s="35"/>
      <c r="E21" s="34">
        <v>0.75</v>
      </c>
      <c r="F21" s="51"/>
      <c r="G21" s="34">
        <v>0.5</v>
      </c>
      <c r="H21" s="50"/>
      <c r="I21" s="34" t="str">
        <f t="shared" si="2"/>
        <v/>
      </c>
      <c r="J21" s="30">
        <f t="shared" si="1"/>
        <v>0</v>
      </c>
    </row>
    <row r="22" spans="1:10" s="4" customFormat="1" x14ac:dyDescent="0.2">
      <c r="A22" s="6" t="s">
        <v>12</v>
      </c>
      <c r="B22" s="42" t="s">
        <v>18</v>
      </c>
      <c r="C22" s="35"/>
      <c r="D22" s="35"/>
      <c r="E22" s="34">
        <v>1.5</v>
      </c>
      <c r="F22" s="51"/>
      <c r="G22" s="34">
        <v>1</v>
      </c>
      <c r="H22" s="50"/>
      <c r="I22" s="34" t="str">
        <f t="shared" si="2"/>
        <v/>
      </c>
      <c r="J22" s="30">
        <f t="shared" si="1"/>
        <v>0</v>
      </c>
    </row>
    <row r="23" spans="1:10" s="4" customFormat="1" x14ac:dyDescent="0.2">
      <c r="A23" s="6" t="s">
        <v>13</v>
      </c>
      <c r="B23" s="42" t="s">
        <v>18</v>
      </c>
      <c r="C23" s="35"/>
      <c r="D23" s="35"/>
      <c r="E23" s="34">
        <v>1.5</v>
      </c>
      <c r="F23" s="51"/>
      <c r="G23" s="34">
        <v>1</v>
      </c>
      <c r="H23" s="50"/>
      <c r="I23" s="34" t="str">
        <f t="shared" si="2"/>
        <v/>
      </c>
      <c r="J23" s="30">
        <f t="shared" si="1"/>
        <v>0</v>
      </c>
    </row>
    <row r="24" spans="1:10" s="4" customFormat="1" x14ac:dyDescent="0.2">
      <c r="A24" s="6" t="s">
        <v>16</v>
      </c>
      <c r="B24" s="42" t="s">
        <v>18</v>
      </c>
      <c r="C24" s="35"/>
      <c r="D24" s="35"/>
      <c r="E24" s="34">
        <v>1.5</v>
      </c>
      <c r="F24" s="51"/>
      <c r="G24" s="34">
        <v>1</v>
      </c>
      <c r="H24" s="50"/>
      <c r="I24" s="34" t="str">
        <f t="shared" si="2"/>
        <v/>
      </c>
      <c r="J24" s="30">
        <f t="shared" si="1"/>
        <v>0</v>
      </c>
    </row>
    <row r="25" spans="1:10" s="4" customFormat="1" x14ac:dyDescent="0.2">
      <c r="A25" s="6" t="s">
        <v>23</v>
      </c>
      <c r="B25" s="42" t="s">
        <v>18</v>
      </c>
      <c r="C25" s="35"/>
      <c r="D25" s="35"/>
      <c r="E25" s="34">
        <v>1.5</v>
      </c>
      <c r="F25" s="51"/>
      <c r="G25" s="36"/>
      <c r="H25" s="35"/>
      <c r="I25" s="34" t="str">
        <f t="shared" si="2"/>
        <v/>
      </c>
      <c r="J25" s="30">
        <f t="shared" si="1"/>
        <v>0</v>
      </c>
    </row>
    <row r="26" spans="1:10" s="4" customFormat="1" x14ac:dyDescent="0.2">
      <c r="A26" s="6" t="s">
        <v>7</v>
      </c>
      <c r="B26" s="42" t="s">
        <v>18</v>
      </c>
      <c r="C26" s="35"/>
      <c r="D26" s="35"/>
      <c r="E26" s="34">
        <v>1.5</v>
      </c>
      <c r="F26" s="51"/>
      <c r="G26" s="36"/>
      <c r="H26" s="35"/>
      <c r="I26" s="34" t="str">
        <f t="shared" si="2"/>
        <v/>
      </c>
      <c r="J26" s="30">
        <f t="shared" si="1"/>
        <v>0</v>
      </c>
    </row>
    <row r="27" spans="1:10" s="4" customFormat="1" x14ac:dyDescent="0.2">
      <c r="A27" s="14" t="s">
        <v>34</v>
      </c>
      <c r="B27" s="42" t="s">
        <v>18</v>
      </c>
      <c r="C27" s="37"/>
      <c r="D27" s="37"/>
      <c r="E27" s="55"/>
      <c r="F27" s="54"/>
      <c r="G27" s="34">
        <v>1</v>
      </c>
      <c r="H27" s="51"/>
      <c r="I27" s="34" t="str">
        <f>IF(ISNUMBER(H27),G27*H27,IF(ISNUMBER(F27),E27*F27,IF(ISNUMBER(#REF!),#REF!*#REF!,"")))</f>
        <v/>
      </c>
      <c r="J27" s="30">
        <f>IF(ISNUMBER(H27),G27,IF(ISNUMBER(F27),E27,IF(ISNUMBER(#REF!),#REF!,0)))</f>
        <v>0</v>
      </c>
    </row>
    <row r="28" spans="1:10" s="4" customFormat="1" x14ac:dyDescent="0.2">
      <c r="A28" s="12"/>
      <c r="B28" s="13"/>
      <c r="C28" s="13"/>
      <c r="D28" s="13"/>
      <c r="E28" s="53"/>
      <c r="F28" s="53"/>
      <c r="G28" s="13"/>
      <c r="H28" s="13"/>
      <c r="I28" s="13"/>
      <c r="J28" s="30"/>
    </row>
    <row r="29" spans="1:10" s="4" customFormat="1" x14ac:dyDescent="0.2">
      <c r="A29" s="24" t="s">
        <v>20</v>
      </c>
      <c r="B29" s="24"/>
      <c r="C29" s="24"/>
      <c r="D29" s="24"/>
      <c r="E29" s="24"/>
      <c r="F29" s="42" t="s">
        <v>19</v>
      </c>
      <c r="G29" s="10">
        <v>1.5</v>
      </c>
      <c r="H29" s="41"/>
      <c r="I29" s="10" t="str">
        <f>IF(ISNUMBER(H29),G29*H29,"")</f>
        <v/>
      </c>
      <c r="J29" s="30">
        <f>IF(ISNUMBER(H29),G29,0)</f>
        <v>0</v>
      </c>
    </row>
    <row r="30" spans="1:10" s="4" customForma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30"/>
    </row>
    <row r="31" spans="1:10" s="4" customFormat="1" x14ac:dyDescent="0.2">
      <c r="A31" s="23" t="s">
        <v>25</v>
      </c>
      <c r="B31" s="23"/>
      <c r="C31" s="23"/>
      <c r="D31" s="23"/>
      <c r="E31" s="23"/>
      <c r="F31" s="23"/>
      <c r="G31" s="23"/>
      <c r="H31" s="23"/>
      <c r="I31" s="15">
        <f>SUM(I5:I29)</f>
        <v>0</v>
      </c>
      <c r="J31" s="30"/>
    </row>
    <row r="32" spans="1:10" s="4" customFormat="1" x14ac:dyDescent="0.2">
      <c r="A32" s="23" t="s">
        <v>17</v>
      </c>
      <c r="B32" s="23"/>
      <c r="C32" s="23"/>
      <c r="D32" s="23"/>
      <c r="E32" s="23"/>
      <c r="F32" s="23"/>
      <c r="G32" s="23"/>
      <c r="H32" s="23"/>
      <c r="I32" s="15">
        <f>SUM(J5:J29)</f>
        <v>0</v>
      </c>
      <c r="J32" s="30"/>
    </row>
    <row r="33" spans="1:10" s="4" customFormat="1" ht="13.5" thickBot="1" x14ac:dyDescent="0.25">
      <c r="A33" s="11"/>
      <c r="B33" s="11"/>
      <c r="C33" s="11"/>
      <c r="D33" s="11"/>
      <c r="E33" s="11"/>
      <c r="F33" s="11"/>
      <c r="G33" s="11"/>
      <c r="H33" s="11"/>
      <c r="I33" s="13"/>
      <c r="J33" s="30"/>
    </row>
    <row r="34" spans="1:10" s="4" customFormat="1" ht="15.75" hidden="1" thickBot="1" x14ac:dyDescent="0.25">
      <c r="A34" s="16" t="s">
        <v>24</v>
      </c>
      <c r="B34" s="17" t="str">
        <f>IF(I32=0,"",IF(I31/I32&lt;2,"00",I31/I32))</f>
        <v/>
      </c>
      <c r="C34" s="18"/>
      <c r="D34" s="19" t="str">
        <f>IF(B34&lt;2,"Eksamenen er IKKE bestået","")</f>
        <v/>
      </c>
      <c r="E34" s="18"/>
      <c r="F34" s="18"/>
      <c r="G34" s="18"/>
      <c r="H34" s="18"/>
      <c r="J34" s="30"/>
    </row>
    <row r="35" spans="1:10" s="4" customFormat="1" ht="15.75" thickBot="1" x14ac:dyDescent="0.25">
      <c r="A35" s="16" t="s">
        <v>27</v>
      </c>
      <c r="B35" s="17" t="str">
        <f>IF(AND(ISNUMBER(D13),ISNUMBER(D14),B34&gt;=2),ROUND(B34,1)*1.03,B34)</f>
        <v/>
      </c>
      <c r="C35" s="18"/>
      <c r="D35" s="18"/>
      <c r="E35" s="18"/>
      <c r="F35" s="18"/>
      <c r="G35" s="18"/>
      <c r="H35" s="18"/>
      <c r="J35" s="30"/>
    </row>
    <row r="36" spans="1:10" s="4" customFormat="1" x14ac:dyDescent="0.2">
      <c r="A36" s="18"/>
      <c r="B36" s="20"/>
      <c r="C36" s="18"/>
      <c r="E36" s="18"/>
      <c r="F36" s="18"/>
      <c r="G36" s="18"/>
      <c r="H36" s="18"/>
      <c r="J36" s="30"/>
    </row>
    <row r="37" spans="1:10" s="4" customFormat="1" ht="15" x14ac:dyDescent="0.2">
      <c r="A37" s="18" t="s">
        <v>28</v>
      </c>
      <c r="B37" s="21"/>
      <c r="C37" s="18"/>
      <c r="D37" s="18"/>
      <c r="E37" s="18"/>
      <c r="F37" s="18"/>
      <c r="G37" s="18"/>
      <c r="H37" s="18"/>
      <c r="J37" s="30"/>
    </row>
    <row r="38" spans="1:10" s="4" customFormat="1" x14ac:dyDescent="0.2">
      <c r="A38" s="18"/>
      <c r="J38" s="30"/>
    </row>
    <row r="39" spans="1:10" s="4" customFormat="1" ht="11.25" x14ac:dyDescent="0.2">
      <c r="J39" s="30"/>
    </row>
    <row r="40" spans="1:10" s="4" customFormat="1" x14ac:dyDescent="0.2">
      <c r="A40" s="18"/>
      <c r="J40" s="30"/>
    </row>
    <row r="41" spans="1:10" s="4" customFormat="1" x14ac:dyDescent="0.2">
      <c r="A41" s="18"/>
      <c r="J41" s="30"/>
    </row>
    <row r="42" spans="1:10" s="4" customFormat="1" ht="11.25" x14ac:dyDescent="0.2">
      <c r="J42" s="30"/>
    </row>
    <row r="43" spans="1:10" s="4" customFormat="1" ht="11.25" x14ac:dyDescent="0.2">
      <c r="J43" s="30"/>
    </row>
    <row r="44" spans="1:10" s="4" customFormat="1" ht="11.25" x14ac:dyDescent="0.2">
      <c r="J44" s="30"/>
    </row>
    <row r="45" spans="1:10" s="4" customFormat="1" ht="11.25" x14ac:dyDescent="0.2">
      <c r="J45" s="30"/>
    </row>
    <row r="46" spans="1:10" s="4" customFormat="1" ht="11.25" x14ac:dyDescent="0.2">
      <c r="J46" s="30"/>
    </row>
    <row r="47" spans="1:10" s="4" customFormat="1" ht="11.25" x14ac:dyDescent="0.2">
      <c r="J47" s="30"/>
    </row>
    <row r="48" spans="1:10" s="4" customFormat="1" ht="11.25" x14ac:dyDescent="0.2">
      <c r="J48" s="31"/>
    </row>
    <row r="49" spans="1:12" s="4" customFormat="1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30"/>
    </row>
    <row r="50" spans="1:12" s="4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31"/>
    </row>
    <row r="51" spans="1:12" s="4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32"/>
      <c r="K51" s="22"/>
      <c r="L51" s="22"/>
    </row>
    <row r="52" spans="1:12" s="4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30"/>
      <c r="K52" s="22"/>
      <c r="L52" s="22"/>
    </row>
    <row r="53" spans="1:12" s="4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30"/>
      <c r="K53" s="22"/>
      <c r="L53" s="22"/>
    </row>
    <row r="54" spans="1:12" s="4" customFormat="1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30"/>
      <c r="K54" s="22"/>
      <c r="L54" s="22"/>
    </row>
    <row r="55" spans="1:12" s="4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31"/>
    </row>
    <row r="56" spans="1:12" s="4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31"/>
    </row>
    <row r="57" spans="1:12" s="4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31"/>
    </row>
    <row r="58" spans="1:12" s="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</row>
    <row r="59" spans="1:12" s="4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31"/>
    </row>
    <row r="60" spans="1:12" s="4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31"/>
    </row>
    <row r="61" spans="1:12" s="4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31"/>
    </row>
    <row r="62" spans="1:12" s="4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31"/>
    </row>
    <row r="63" spans="1:12" s="4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31"/>
    </row>
    <row r="64" spans="1:12" s="4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31"/>
      <c r="L64" s="1"/>
    </row>
    <row r="65" spans="1:12" s="4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31"/>
      <c r="L65" s="1"/>
    </row>
  </sheetData>
  <mergeCells count="12">
    <mergeCell ref="C1:I1"/>
    <mergeCell ref="K1:L1"/>
    <mergeCell ref="C3:D3"/>
    <mergeCell ref="E3:F3"/>
    <mergeCell ref="G3:H3"/>
    <mergeCell ref="I3:I4"/>
    <mergeCell ref="A32:H32"/>
    <mergeCell ref="A8:A9"/>
    <mergeCell ref="A13:A14"/>
    <mergeCell ref="A20:A21"/>
    <mergeCell ref="A29:E29"/>
    <mergeCell ref="A31:H31"/>
  </mergeCells>
  <conditionalFormatting sqref="B34:B37">
    <cfRule type="cellIs" dxfId="0" priority="1" stopIfTrue="1" operator="lessThan">
      <formula>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Eksamensgennemsnit HF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Signe Gjerlufsen</cp:lastModifiedBy>
  <cp:lastPrinted>2019-05-15T07:54:08Z</cp:lastPrinted>
  <dcterms:created xsi:type="dcterms:W3CDTF">2007-03-27T15:58:55Z</dcterms:created>
  <dcterms:modified xsi:type="dcterms:W3CDTF">2020-05-28T10:57:43Z</dcterms:modified>
</cp:coreProperties>
</file>